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4_NZW\Sekcja_transportu\A.Łozińska\KOPALNIE WŁASNE\412600044_V_Obsługa zwałów spycharkami KWK Sośnica\SWZ\profil nabywcy\"/>
    </mc:Choice>
  </mc:AlternateContent>
  <xr:revisionPtr revIDLastSave="0" documentId="8_{BCF2573E-1290-4659-86CE-FB4216084C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pycharki" sheetId="5" r:id="rId1"/>
  </sheets>
  <definedNames>
    <definedName name="_xlnm.Print_Area" localSheetId="0">spycharki!$A$1:$M$31</definedName>
  </definedNames>
  <calcPr calcId="191029"/>
</workbook>
</file>

<file path=xl/calcChain.xml><?xml version="1.0" encoding="utf-8"?>
<calcChain xmlns="http://schemas.openxmlformats.org/spreadsheetml/2006/main">
  <c r="G6" i="5" l="1"/>
  <c r="G7" i="5" s="1"/>
  <c r="K7" i="5" s="1"/>
  <c r="L7" i="5" s="1"/>
  <c r="K6" i="5" l="1"/>
  <c r="L6" i="5" s="1"/>
  <c r="L8" i="5" s="1"/>
  <c r="M6" i="5" l="1"/>
  <c r="M8" i="5" s="1"/>
</calcChain>
</file>

<file path=xl/sharedStrings.xml><?xml version="1.0" encoding="utf-8"?>
<sst xmlns="http://schemas.openxmlformats.org/spreadsheetml/2006/main" count="28" uniqueCount="27">
  <si>
    <t>Rodzaj paliwa</t>
  </si>
  <si>
    <t>ON</t>
  </si>
  <si>
    <t>Rodzaj sprzętu</t>
  </si>
  <si>
    <t xml:space="preserve"> - wypełnia Wykonawca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</si>
  <si>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</si>
  <si>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Załącznik nr 2.1 do SWZ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</si>
  <si>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</si>
  <si>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Wartość netto 
[zł]</t>
  </si>
  <si>
    <t>Wartość oferty netto dla poszczególnych pozycji Formularza Ofertowego 
[zł]</t>
  </si>
  <si>
    <t>WYLICZENIE OFEROWANYCH CEN JEDNOSTKOWYCH</t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</si>
  <si>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</si>
  <si>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</si>
  <si>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Minimalna stawka godzinowa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</si>
  <si>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</si>
  <si>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</si>
  <si>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Stawka godzinowa - pozostałe koszty bez paliwa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</si>
  <si>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t>Poz.</t>
  </si>
  <si>
    <t>11 = 7 + (8 x 10)</t>
  </si>
  <si>
    <t>12 = 4 x 11</t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</si>
  <si>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</si>
  <si>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Poz. EFO</t>
  </si>
  <si>
    <t>5.1.</t>
  </si>
  <si>
    <t>5.2.</t>
  </si>
  <si>
    <t>2</t>
  </si>
  <si>
    <r>
      <t xml:space="preserve">SPYCHARKA GĄSIENICOWA Z OPERATOREM / POJEMNOŚĆ LEMIESZA MIN.7,0M3 MOC SILNIKA MIN.150KW / Z MONITORINGIEM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</si>
  <si>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/ POJEMNOŚĆ LEMIESZA MIN.7,0M3 MOC SILNIKA MIN.150KW / Z MONITORINGIEM  
</t>
    </r>
    <r>
      <rPr>
        <b/>
        <sz val="10"/>
        <color rgb="FFFF0000"/>
        <rFont val="Times New Roman"/>
        <family val="1"/>
        <charset val="238"/>
      </rPr>
      <t>TRYB JAŁOWY</t>
    </r>
  </si>
  <si>
    <t>Nr sprawy 412600044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</si>
</sst>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0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rgb="FF5141ED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2" fontId="2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right" vertical="center" indent="1"/>
    </xf>
    <xf numFmtId="4" fontId="2" fillId="0" borderId="1" xfId="0" applyNumberFormat="1" applyFont="1" applyBorder="1" applyAlignment="1">
      <alignment horizontal="right" vertical="center" inden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 indent="1"/>
    </xf>
    <xf numFmtId="49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right" vertical="center" wrapText="1" indent="1"/>
    </xf>
    <xf numFmtId="0" fontId="11" fillId="0" borderId="0" xfId="0" applyFont="1"/>
    <xf numFmtId="2" fontId="11" fillId="4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0" fontId="12" fillId="0" borderId="0" xfId="0" applyFont="1"/>
    <xf numFmtId="4" fontId="2" fillId="3" borderId="1" xfId="0" applyNumberFormat="1" applyFont="1" applyFill="1" applyBorder="1" applyAlignment="1">
      <alignment horizontal="center" vertical="center"/>
    </xf>
    <xf numFmtId="165" fontId="12" fillId="0" borderId="0" xfId="0" applyNumberFormat="1" applyFont="1"/>
    <xf numFmtId="0" fontId="18" fillId="0" borderId="0" xfId="0" applyFont="1"/>
    <xf numFmtId="4" fontId="2" fillId="0" borderId="4" xfId="0" applyNumberFormat="1" applyFont="1" applyBorder="1" applyAlignment="1">
      <alignment horizontal="right" vertical="center" indent="1"/>
    </xf>
    <xf numFmtId="49" fontId="16" fillId="0" borderId="5" xfId="0" applyNumberFormat="1" applyFont="1" applyBorder="1" applyAlignment="1">
      <alignment horizontal="center" vertical="center"/>
    </xf>
    <xf numFmtId="0" fontId="1" fillId="6" borderId="0" xfId="0" applyFont="1" applyFill="1"/>
    <xf numFmtId="4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right" vertical="center" indent="1"/>
    </xf>
    <xf numFmtId="4" fontId="2" fillId="3" borderId="6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5141ED"/>
      <color rgb="FF67EFAE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FE3B-5455-44C4-AB2C-252688182109}">
  <sheetPr codeName="Arkusz2">
    <pageSetUpPr fitToPage="1"/>
  </sheetPr>
  <dimension ref="A1:M19"/>
  <sheetViews>
    <sheetView tabSelected="1" view="pageBreakPreview" topLeftCell="B1" zoomScale="80" zoomScaleNormal="80" zoomScaleSheetLayoutView="80" workbookViewId="0">
      <selection activeCell="C8" sqref="C8"/>
    </sheetView>
  </sheetViews>
  <sheetFormatPr defaultRowHeight="12.5" x14ac:dyDescent="0.25"/>
  <cols>
    <col min="1" max="2" width="5.26953125" customWidth="1"/>
    <col min="3" max="3" width="62.36328125" customWidth="1"/>
    <col min="4" max="5" width="11.453125" customWidth="1"/>
    <col min="6" max="6" width="15.7265625" customWidth="1"/>
    <col min="7" max="7" width="11.54296875" customWidth="1"/>
    <col min="8" max="8" width="13.54296875" customWidth="1"/>
    <col min="10" max="10" width="12.26953125" customWidth="1"/>
    <col min="11" max="11" width="13.26953125" customWidth="1"/>
    <col min="12" max="13" width="17.7265625" customWidth="1"/>
  </cols>
  <sheetData>
    <row r="1" spans="1:13" ht="20.25" customHeight="1" x14ac:dyDescent="0.35">
      <c r="A1" s="1" t="s">
        <v>26</v>
      </c>
      <c r="B1" s="1"/>
      <c r="C1" s="28"/>
      <c r="D1" s="2"/>
      <c r="E1" s="2"/>
      <c r="F1" s="2"/>
      <c r="G1" s="2"/>
      <c r="H1" s="2"/>
      <c r="I1" s="2"/>
      <c r="J1" s="2"/>
      <c r="L1" s="1"/>
      <c r="M1" s="3" t="s">
        <v>5</v>
      </c>
    </row>
    <row r="2" spans="1:13" ht="27.75" customHeight="1" x14ac:dyDescent="0.25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5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3" ht="86.25" customHeight="1" x14ac:dyDescent="0.25">
      <c r="A4" s="4" t="s">
        <v>20</v>
      </c>
      <c r="B4" s="5" t="s">
        <v>16</v>
      </c>
      <c r="C4" s="5" t="s">
        <v>2</v>
      </c>
      <c r="D4" s="5" t="s">
        <v>13</v>
      </c>
      <c r="E4" s="5" t="s">
        <v>12</v>
      </c>
      <c r="F4" s="5" t="s">
        <v>15</v>
      </c>
      <c r="G4" s="5" t="s">
        <v>14</v>
      </c>
      <c r="H4" s="5" t="s">
        <v>10</v>
      </c>
      <c r="I4" s="5" t="s">
        <v>0</v>
      </c>
      <c r="J4" s="5" t="s">
        <v>11</v>
      </c>
      <c r="K4" s="5" t="s">
        <v>4</v>
      </c>
      <c r="L4" s="5" t="s">
        <v>7</v>
      </c>
      <c r="M4" s="5" t="s">
        <v>8</v>
      </c>
    </row>
    <row r="5" spans="1:13" s="8" customFormat="1" ht="12" customHeight="1" x14ac:dyDescent="0.2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17</v>
      </c>
      <c r="L5" s="6" t="s">
        <v>18</v>
      </c>
      <c r="M5" s="7">
        <v>13</v>
      </c>
    </row>
    <row r="6" spans="1:13" ht="64.5" customHeight="1" x14ac:dyDescent="0.25">
      <c r="A6" s="38" t="s">
        <v>23</v>
      </c>
      <c r="B6" s="15" t="s">
        <v>21</v>
      </c>
      <c r="C6" s="5" t="s">
        <v>24</v>
      </c>
      <c r="D6" s="30">
        <v>12670</v>
      </c>
      <c r="E6" s="31">
        <v>31.4</v>
      </c>
      <c r="F6" s="29"/>
      <c r="G6" s="9" t="str">
        <f>IF(F6=0,"-",E6+F6)</f>
        <v>-</v>
      </c>
      <c r="H6" s="32">
        <v>11</v>
      </c>
      <c r="I6" s="10" t="s">
        <v>1</v>
      </c>
      <c r="J6" s="31">
        <v>5</v>
      </c>
      <c r="K6" s="11" t="str">
        <f t="shared" ref="K6" si="0">IF(F6=0,"-",ROUND((G6+(H6*J6)),2))</f>
        <v>-</v>
      </c>
      <c r="L6" s="26" t="str">
        <f>IF(F6=0,"-",D6*K6)</f>
        <v>-</v>
      </c>
      <c r="M6" s="34">
        <f>IF(G6=0,"-",SUM(L6:L7))</f>
        <v>0</v>
      </c>
    </row>
    <row r="7" spans="1:13" ht="78" customHeight="1" x14ac:dyDescent="0.25">
      <c r="A7" s="38"/>
      <c r="B7" s="27" t="s">
        <v>22</v>
      </c>
      <c r="C7" s="5" t="s">
        <v>25</v>
      </c>
      <c r="D7" s="30">
        <v>5432</v>
      </c>
      <c r="E7" s="13"/>
      <c r="F7" s="13"/>
      <c r="G7" s="14" t="str">
        <f>IF(F6=0,"-",ROUND(G6*0.7,2))</f>
        <v>-</v>
      </c>
      <c r="H7" s="32">
        <v>11</v>
      </c>
      <c r="I7" s="10" t="s">
        <v>1</v>
      </c>
      <c r="J7" s="31">
        <v>5</v>
      </c>
      <c r="K7" s="11" t="str">
        <f>IF(F6=0,"-",ROUND((G7+(H7*J7)),2))</f>
        <v>-</v>
      </c>
      <c r="L7" s="26" t="str">
        <f>IF(F6=0,"-",D7*K7)</f>
        <v>-</v>
      </c>
      <c r="M7" s="35"/>
    </row>
    <row r="8" spans="1:13" ht="35.25" customHeight="1" x14ac:dyDescent="0.25">
      <c r="A8" s="16"/>
      <c r="B8" s="16"/>
      <c r="C8" s="17"/>
      <c r="D8" s="17"/>
      <c r="E8" s="17"/>
      <c r="F8" s="17"/>
      <c r="G8" s="17"/>
      <c r="H8" s="17"/>
      <c r="I8" s="17"/>
      <c r="J8" s="17"/>
      <c r="K8" s="18"/>
      <c r="L8" s="12">
        <f>SUM(L6:L7)</f>
        <v>0</v>
      </c>
      <c r="M8" s="12">
        <f>SUM(M6:M7)</f>
        <v>0</v>
      </c>
    </row>
    <row r="9" spans="1:13" s="22" customFormat="1" ht="15.5" x14ac:dyDescent="0.35">
      <c r="A9" s="19"/>
      <c r="B9" s="19"/>
      <c r="C9" s="20"/>
      <c r="D9" s="21" t="s">
        <v>3</v>
      </c>
      <c r="E9" s="21"/>
      <c r="F9" s="21"/>
      <c r="G9" s="19"/>
      <c r="H9" s="19"/>
      <c r="I9" s="19"/>
      <c r="J9" s="19"/>
      <c r="K9" s="19"/>
      <c r="L9" s="19"/>
    </row>
    <row r="10" spans="1:13" s="22" customFormat="1" ht="12.75" customHeight="1" x14ac:dyDescent="0.35">
      <c r="A10" s="19"/>
      <c r="B10" s="19"/>
      <c r="C10" s="19"/>
      <c r="D10" s="1"/>
      <c r="E10" s="1"/>
      <c r="F10" s="1"/>
      <c r="G10" s="19"/>
      <c r="H10" s="19"/>
      <c r="I10" s="19"/>
      <c r="J10" s="19"/>
      <c r="K10" s="19"/>
      <c r="L10" s="19"/>
    </row>
    <row r="11" spans="1:13" s="22" customFormat="1" ht="15.5" x14ac:dyDescent="0.35">
      <c r="A11" s="19"/>
      <c r="B11" s="19"/>
      <c r="C11" s="23"/>
      <c r="D11" s="21" t="s">
        <v>6</v>
      </c>
      <c r="E11" s="21"/>
      <c r="F11" s="21"/>
      <c r="G11" s="19"/>
      <c r="H11" s="19"/>
      <c r="I11" s="19"/>
      <c r="J11" s="19"/>
      <c r="K11" s="19"/>
      <c r="L11" s="19"/>
      <c r="M11" s="24"/>
    </row>
    <row r="13" spans="1:13" ht="33.75" customHeight="1" x14ac:dyDescent="0.35">
      <c r="A13" s="36" t="s">
        <v>19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9" spans="9:9" x14ac:dyDescent="0.25">
      <c r="I19" s="25"/>
    </row>
  </sheetData>
  <sheetProtection formatCells="0" formatColumns="0" formatRows="0" insertColumns="0"/>
  <mergeCells count="5">
    <mergeCell ref="A13:L13"/>
    <mergeCell ref="A2:M2"/>
    <mergeCell ref="A3:L3"/>
    <mergeCell ref="A6:A7"/>
    <mergeCell ref="M6:M7"/>
  </mergeCells>
  <pageMargins left="0.70866141732283472" right="0.70866141732283472" top="0.74803149606299213" bottom="0.74803149606299213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spycharki</vt:lpstr>
      <vt:lpstr>spycharki!Obszar_wydruku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Agata Łozińska</cp:lastModifiedBy>
  <cp:lastPrinted>2023-10-19T10:12:40Z</cp:lastPrinted>
  <dcterms:created xsi:type="dcterms:W3CDTF">2011-07-04T05:42:55Z</dcterms:created>
  <dcterms:modified xsi:type="dcterms:W3CDTF">2026-02-02T11:37:04Z</dcterms:modified>
</cp:coreProperties>
</file>